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<sst xmlns="http://schemas.openxmlformats.org/spreadsheetml/2006/main" count="463" uniqueCount="32">
  <si>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</si>
  <si>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</si>
  <si>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</si>
  <si>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</si>
  <si>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</si>
  <si>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</si>
  <si>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</si>
  <si>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</si>
  <si>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</si>
  <si>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</si>
  <si>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</si>
  <si>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</si>
  <si>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</si>
  <si>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</si>
  <si>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</si>
  <si>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</si>
  <si>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</si>
  <si>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</si>
  <si>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</si>
  <si>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</si>
  <si>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TIEMPO</t>
  </si>
  <si>
    <t>INDICADOR</t>
  </si>
  <si>
    <t>CONCLUSIÓN</t>
  </si>
  <si>
    <t>SPI</t>
  </si>
  <si>
    <t>Existe retraso en esta actividad.</t>
  </si>
  <si>
    <t>Esta actividad está adelantada.</t>
  </si>
  <si>
    <t>Acabado</t>
  </si>
  <si>
    <t>DESEMPEÑO DEL MES SPI</t>
  </si>
  <si>
    <t>El Proyecto está retrasado.</t>
  </si>
  <si>
    <t>Estos datos arrojados deben ser analizados entre el Cliente y las Gerencias de Auditoría y Construcción de manera de identificar las causas de los desvios.</t>
  </si>
  <si>
    <t>Esta actividad se ejecutó de acuerdo a lo planificado.</t>
  </si>
  <si>
    <t>El Proyecto está adelantado.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</si>
</sst>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6" fontId="2" numFmtId="4" xfId="0" applyBorder="1" applyFont="1" applyNumberFormat="1"/>
    <xf borderId="1" fillId="6" fontId="2" numFmtId="4" xfId="0" applyAlignment="1" applyBorder="1" applyFont="1" applyNumberFormat="1">
      <alignment horizontal="right" readingOrder="0"/>
    </xf>
    <xf borderId="35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6" fillId="6" fontId="2" numFmtId="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D19/D4</f>
        <v>0.85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D21/D6</f>
        <v>0.92</v>
      </c>
      <c r="E43" s="10"/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>D23/D8</f>
        <v>1.095</v>
      </c>
      <c r="E44" s="56"/>
      <c r="F44" s="56"/>
      <c r="G44" s="56"/>
      <c r="H44" s="56"/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>D25/D10</f>
        <v>0.4</v>
      </c>
      <c r="E45" s="56"/>
      <c r="F45" s="56"/>
      <c r="G45" s="56"/>
      <c r="H45" s="56"/>
      <c r="I45" s="56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>D26/D12</f>
        <v>0.8850793651</v>
      </c>
      <c r="E46" s="64"/>
      <c r="F46" s="64"/>
      <c r="G46" s="64"/>
      <c r="H46" s="64"/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D19/D4</f>
        <v>0.85</v>
      </c>
      <c r="E42" s="51">
        <f t="shared" si="13"/>
        <v>1.075</v>
      </c>
      <c r="F42" s="10"/>
      <c r="G42" s="10"/>
      <c r="H42" s="10"/>
      <c r="I42" s="10"/>
      <c r="J42" s="57" t="s">
        <v>25</v>
      </c>
      <c r="K42" s="58"/>
      <c r="L42" s="58"/>
      <c r="M42" s="5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D21/D6</f>
        <v>0.92</v>
      </c>
      <c r="E43" s="51">
        <f t="shared" si="14"/>
        <v>1</v>
      </c>
      <c r="F43" s="10"/>
      <c r="G43" s="10"/>
      <c r="H43" s="10"/>
      <c r="I43" s="10"/>
      <c r="J43" s="52" t="s">
        <v>30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E44" si="15">D23/D8</f>
        <v>1.095</v>
      </c>
      <c r="E44" s="55">
        <f t="shared" si="15"/>
        <v>0.876</v>
      </c>
      <c r="F44" s="56"/>
      <c r="G44" s="56"/>
      <c r="H44" s="56"/>
      <c r="I44" s="56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E45" si="16">D25/D10</f>
        <v>0.4</v>
      </c>
      <c r="E45" s="61">
        <f t="shared" si="16"/>
        <v>1.266666667</v>
      </c>
      <c r="F45" s="64"/>
      <c r="G45" s="64"/>
      <c r="H45" s="64"/>
      <c r="I45" s="64"/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E46" si="17">D26/D12</f>
        <v>0.8850793651</v>
      </c>
      <c r="E46" s="64">
        <f t="shared" si="17"/>
        <v>1.0314</v>
      </c>
      <c r="F46" s="64"/>
      <c r="G46" s="64"/>
      <c r="H46" s="64"/>
      <c r="I46" s="64"/>
      <c r="J46" s="65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D21/D6</f>
        <v>0.92</v>
      </c>
      <c r="E43" s="51">
        <f t="shared" si="14"/>
        <v>1</v>
      </c>
      <c r="F43" s="51">
        <f t="shared" si="14"/>
        <v>0.9333333333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F44" si="15">D23/D8</f>
        <v>1.095</v>
      </c>
      <c r="E44" s="55">
        <f t="shared" si="15"/>
        <v>0.876</v>
      </c>
      <c r="F44" s="55">
        <f t="shared" si="15"/>
        <v>0.7786666667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F45" si="16">D25/D10</f>
        <v>0.4</v>
      </c>
      <c r="E45" s="61">
        <f t="shared" si="16"/>
        <v>1.266666667</v>
      </c>
      <c r="F45" s="61">
        <f t="shared" si="16"/>
        <v>0.5714285714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F46" si="17">D26/D12</f>
        <v>0.8850793651</v>
      </c>
      <c r="E46" s="64">
        <f t="shared" si="17"/>
        <v>1.0314</v>
      </c>
      <c r="F46" s="64">
        <f t="shared" si="17"/>
        <v>0.8726353791</v>
      </c>
      <c r="G46" s="64"/>
      <c r="H46" s="64"/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67">
        <v>0.0</v>
      </c>
      <c r="H42" s="10"/>
      <c r="I42" s="10"/>
      <c r="J42" s="57"/>
      <c r="K42" s="58"/>
      <c r="L42" s="58"/>
      <c r="M42" s="5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7" t="s">
        <v>25</v>
      </c>
      <c r="K43" s="58"/>
      <c r="L43" s="58"/>
      <c r="M43" s="5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G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6"/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G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4"/>
      <c r="I45" s="64"/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G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/>
      <c r="I46" s="64"/>
      <c r="J46" s="65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67">
        <v>0.0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H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5">
        <f t="shared" si="15"/>
        <v>1.2848</v>
      </c>
      <c r="I44" s="56"/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H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1">
        <f t="shared" si="16"/>
        <v>0.8092485549</v>
      </c>
      <c r="I45" s="64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H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>
        <f t="shared" si="17"/>
        <v>0.9354564756</v>
      </c>
      <c r="I46" s="64"/>
      <c r="J46" s="65" t="s">
        <v>28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D19/D4</f>
        <v>0.85</v>
      </c>
      <c r="E42" s="51">
        <f t="shared" si="13"/>
        <v>1.075</v>
      </c>
      <c r="F42" s="51">
        <f t="shared" si="13"/>
        <v>0.95</v>
      </c>
      <c r="G42" s="67">
        <v>0.0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D21/D6</f>
        <v>0.92</v>
      </c>
      <c r="E43" s="51">
        <f t="shared" si="14"/>
        <v>1</v>
      </c>
      <c r="F43" s="51">
        <f t="shared" si="14"/>
        <v>0.9333333333</v>
      </c>
      <c r="G43" s="51">
        <f t="shared" si="14"/>
        <v>1.14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5">
        <f t="shared" ref="D44:I44" si="15">D23/D8</f>
        <v>1.095</v>
      </c>
      <c r="E44" s="55">
        <f t="shared" si="15"/>
        <v>0.876</v>
      </c>
      <c r="F44" s="55">
        <f t="shared" si="15"/>
        <v>0.7786666667</v>
      </c>
      <c r="G44" s="55">
        <f t="shared" si="15"/>
        <v>1.168</v>
      </c>
      <c r="H44" s="55">
        <f t="shared" si="15"/>
        <v>1.2848</v>
      </c>
      <c r="I44" s="55">
        <f t="shared" si="15"/>
        <v>2.246153846</v>
      </c>
      <c r="J44" s="57" t="s">
        <v>25</v>
      </c>
      <c r="K44" s="58"/>
      <c r="L44" s="58"/>
      <c r="M44" s="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0" t="s">
        <v>26</v>
      </c>
      <c r="C45" s="50" t="s">
        <v>23</v>
      </c>
      <c r="D45" s="61">
        <f t="shared" ref="D45:I45" si="16">D25/D10</f>
        <v>0.4</v>
      </c>
      <c r="E45" s="61">
        <f t="shared" si="16"/>
        <v>1.266666667</v>
      </c>
      <c r="F45" s="61">
        <f t="shared" si="16"/>
        <v>0.5714285714</v>
      </c>
      <c r="G45" s="61">
        <f t="shared" si="16"/>
        <v>1.290322581</v>
      </c>
      <c r="H45" s="61">
        <f t="shared" si="16"/>
        <v>0.8092485549</v>
      </c>
      <c r="I45" s="61">
        <f t="shared" si="16"/>
        <v>3.148148148</v>
      </c>
      <c r="J45" s="57" t="s">
        <v>25</v>
      </c>
      <c r="K45" s="58"/>
      <c r="L45" s="58"/>
      <c r="M45" s="5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2" t="s">
        <v>27</v>
      </c>
      <c r="C46" s="63"/>
      <c r="D46" s="64">
        <f t="shared" ref="D46:I46" si="17">D26/D12</f>
        <v>0.8850793651</v>
      </c>
      <c r="E46" s="64">
        <f t="shared" si="17"/>
        <v>1.0314</v>
      </c>
      <c r="F46" s="64">
        <f t="shared" si="17"/>
        <v>0.8726353791</v>
      </c>
      <c r="G46" s="64">
        <f t="shared" si="17"/>
        <v>1.200865801</v>
      </c>
      <c r="H46" s="64">
        <f t="shared" si="17"/>
        <v>0.9354564756</v>
      </c>
      <c r="I46" s="64">
        <f t="shared" si="17"/>
        <v>2.655462185</v>
      </c>
      <c r="J46" s="65" t="s">
        <v>31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6"/>
      <c r="C48" s="20" t="s">
        <v>29</v>
      </c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2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C48:M48"/>
    <mergeCell ref="B40:M40"/>
    <mergeCell ref="J41:M41"/>
    <mergeCell ref="J42:M42"/>
    <mergeCell ref="J43:M43"/>
    <mergeCell ref="J44:M44"/>
    <mergeCell ref="J45:M45"/>
    <mergeCell ref="B46:C46"/>
  </mergeCells>
  <drawing r:id="rId1"/>
</worksheet>
</file>