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<sst xmlns="http://schemas.openxmlformats.org/spreadsheetml/2006/main" count="476" uniqueCount="37">
  <si>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</si>
  <si>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</si>
  <si>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</si>
  <si>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</si>
  <si>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</si>
  <si>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</si>
  <si>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</si>
  <si>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</si>
  <si>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</si>
  <si>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</si>
  <si>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</si>
  <si>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</si>
  <si>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</si>
  <si>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</si>
  <si>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</si>
  <si>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</si>
  <si>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</si>
  <si>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</si>
  <si>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</si>
  <si>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</si>
  <si>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DESEMPEÑO DE COSTO (CPI)</t>
  </si>
  <si>
    <t>INDICADOR</t>
  </si>
  <si>
    <t>CONCLUSIÓN</t>
  </si>
  <si>
    <t>CPI</t>
  </si>
  <si>
    <t>Se está generando menos valor con más recursos invertidos</t>
  </si>
  <si>
    <t>Se está generando más valor que recursos invertidos</t>
  </si>
  <si>
    <t>Acabado</t>
  </si>
  <si>
    <t>Está dentro de lo planificado.</t>
  </si>
  <si>
    <t>DESEMPEÑO DEL MES CPI</t>
  </si>
  <si>
    <t>En el período se se generó más valor con los recursos invertidos.</t>
  </si>
  <si>
    <t>INDICE DE DESEMPEÑO DE COSTO DEL PROYECTO ACUMULADO</t>
  </si>
  <si>
    <t>El Proyecto está generando menos valor que los recursos invertidos.</t>
  </si>
  <si>
    <t>Estos datos arrojados deben ser analizados entre el Cliente y las Gerencias de Auditoría y Construcción de manera de identificar las causas de los desvios.</t>
  </si>
  <si>
    <t>Se usaron más recursos que valor generado.</t>
  </si>
  <si>
    <t>El Proyecto está generando más valor que recursos invertidos.</t>
  </si>
  <si>
    <t>INDICE DE DESEMPEÑO DE COSTO DEL PROYECTO FINALIZADO</t>
  </si>
  <si>
    <t>El Proyecto finalizó generando más valor que recursos invertidos.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</si>
</sst>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3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4" fillId="0" fontId="2" numFmtId="0" xfId="0" applyBorder="1" applyFont="1"/>
    <xf borderId="26" fillId="2" fontId="1" numFmtId="4" xfId="0" applyAlignment="1" applyBorder="1" applyFont="1" applyNumberFormat="1">
      <alignment horizontal="center" readingOrder="0"/>
    </xf>
    <xf borderId="27" fillId="0" fontId="3" numFmtId="0" xfId="0" applyBorder="1" applyFont="1"/>
    <xf borderId="11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6" fillId="6" fontId="2" numFmtId="4" xfId="0" applyBorder="1" applyFill="1" applyFont="1" applyNumberFormat="1"/>
    <xf borderId="28" fillId="0" fontId="2" numFmtId="4" xfId="0" applyAlignment="1" applyBorder="1" applyFont="1" applyNumberFormat="1">
      <alignment readingOrder="0"/>
    </xf>
    <xf borderId="29" fillId="0" fontId="3" numFmtId="0" xfId="0" applyBorder="1" applyFont="1"/>
    <xf borderId="30" fillId="0" fontId="3" numFmtId="0" xfId="0" applyBorder="1" applyFont="1"/>
    <xf borderId="31" fillId="0" fontId="2" numFmtId="4" xfId="0" applyAlignment="1" applyBorder="1" applyFont="1" applyNumberFormat="1">
      <alignment horizontal="center" readingOrder="0"/>
    </xf>
    <xf borderId="31" fillId="6" fontId="2" numFmtId="4" xfId="0" applyBorder="1" applyFont="1" applyNumberFormat="1"/>
    <xf borderId="31" fillId="0" fontId="2" numFmtId="4" xfId="0" applyBorder="1" applyFont="1" applyNumberFormat="1"/>
    <xf borderId="32" fillId="0" fontId="2" numFmtId="4" xfId="0" applyAlignment="1" applyBorder="1" applyFont="1" applyNumberFormat="1">
      <alignment readingOrder="0"/>
    </xf>
    <xf borderId="33" fillId="0" fontId="3" numFmtId="0" xfId="0" applyBorder="1" applyFont="1"/>
    <xf borderId="34" fillId="0" fontId="3" numFmtId="0" xfId="0" applyBorder="1" applyFont="1"/>
    <xf borderId="11" fillId="7" fontId="1" numFmtId="4" xfId="0" applyAlignment="1" applyBorder="1" applyFill="1" applyFont="1" applyNumberFormat="1">
      <alignment readingOrder="0" vertical="center"/>
    </xf>
    <xf borderId="12" fillId="0" fontId="2" numFmtId="4" xfId="0" applyAlignment="1" applyBorder="1" applyFont="1" applyNumberFormat="1">
      <alignment horizontal="center" readingOrder="0"/>
    </xf>
    <xf borderId="12" fillId="6" fontId="2" numFmtId="4" xfId="0" applyBorder="1" applyFont="1" applyNumberFormat="1"/>
    <xf borderId="35" fillId="0" fontId="2" numFmtId="4" xfId="0" applyAlignment="1" applyBorder="1" applyFont="1" applyNumberFormat="1">
      <alignment readingOrder="0"/>
    </xf>
    <xf borderId="1" fillId="6" fontId="2" numFmtId="4" xfId="0" applyAlignment="1" applyBorder="1" applyFont="1" applyNumberFormat="1">
      <alignment horizontal="right" readingOrder="0"/>
    </xf>
    <xf borderId="36" fillId="0" fontId="3" numFmtId="0" xfId="0" applyBorder="1" applyFont="1"/>
    <xf borderId="1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readingOrder="0"/>
    </xf>
    <xf borderId="14" fillId="6" fontId="2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>D19/D32</f>
        <v>0.8831168831</v>
      </c>
      <c r="E42" s="10"/>
      <c r="F42" s="10"/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>D21/D33</f>
        <v>1.125611746</v>
      </c>
      <c r="E43" s="10"/>
      <c r="F43" s="10"/>
      <c r="G43" s="10"/>
      <c r="H43" s="10"/>
      <c r="I43" s="10"/>
      <c r="J43" s="52" t="s">
        <v>25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>D23/D34</f>
        <v>1.095</v>
      </c>
      <c r="E44" s="57"/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>D25/D35</f>
        <v>1</v>
      </c>
      <c r="E45" s="57"/>
      <c r="F45" s="57"/>
      <c r="G45" s="57"/>
      <c r="H45" s="57"/>
      <c r="I45" s="57"/>
      <c r="J45" s="64" t="s">
        <v>27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>(D19+D21+D23+D25)/(D32+D33+D34+D35)</f>
        <v>1.005892965</v>
      </c>
      <c r="E46" s="67"/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1.005892965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</sheetData>
  <mergeCells count="25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B46:C46"/>
    <mergeCell ref="B48:F48"/>
    <mergeCell ref="H48:M48"/>
    <mergeCell ref="B40:M40"/>
    <mergeCell ref="J41:M41"/>
    <mergeCell ref="J42:M42"/>
    <mergeCell ref="J43:M43"/>
    <mergeCell ref="J44:M44"/>
    <mergeCell ref="J45:M45"/>
    <mergeCell ref="C50:M5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E42" si="13">D19/D32</f>
        <v>0.8831168831</v>
      </c>
      <c r="E42" s="51">
        <f t="shared" si="13"/>
        <v>1.082305563</v>
      </c>
      <c r="F42" s="10"/>
      <c r="G42" s="10"/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E43" si="14">D21/D33</f>
        <v>1.125611746</v>
      </c>
      <c r="E43" s="51">
        <f t="shared" si="14"/>
        <v>0.9375</v>
      </c>
      <c r="F43" s="10"/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E44" si="15">D23/D34</f>
        <v>1.095</v>
      </c>
      <c r="E44" s="56">
        <f t="shared" si="15"/>
        <v>1.023763148</v>
      </c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E45" si="16">D25/D35</f>
        <v>1</v>
      </c>
      <c r="E45" s="63">
        <f t="shared" si="16"/>
        <v>0.95</v>
      </c>
      <c r="F45" s="67"/>
      <c r="G45" s="67"/>
      <c r="H45" s="67"/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E46" si="17">(D19+D21+D23+D25)/(D32+D33+D34+D35)</f>
        <v>1.005892965</v>
      </c>
      <c r="E46" s="67">
        <f t="shared" si="17"/>
        <v>1.005606201</v>
      </c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1.005688914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25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B46:C46"/>
    <mergeCell ref="B48:F48"/>
    <mergeCell ref="H48:M48"/>
    <mergeCell ref="B40:M40"/>
    <mergeCell ref="J41:M41"/>
    <mergeCell ref="J42:M42"/>
    <mergeCell ref="J43:M43"/>
    <mergeCell ref="J44:M44"/>
    <mergeCell ref="J45:M45"/>
    <mergeCell ref="C50:M5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D19/D32</f>
        <v>0.8831168831</v>
      </c>
      <c r="E42" s="51">
        <f t="shared" si="13"/>
        <v>1.082305563</v>
      </c>
      <c r="F42" s="51">
        <f t="shared" si="13"/>
        <v>0.9212121212</v>
      </c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F43" si="14">D21/D33</f>
        <v>1.125611746</v>
      </c>
      <c r="E43" s="51">
        <f t="shared" si="14"/>
        <v>0.9375</v>
      </c>
      <c r="F43" s="51">
        <f t="shared" si="14"/>
        <v>0.9589041096</v>
      </c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1">
        <f t="shared" ref="D44:F44" si="15">D23/D34</f>
        <v>1.095</v>
      </c>
      <c r="E44" s="51">
        <f t="shared" si="15"/>
        <v>1.023763148</v>
      </c>
      <c r="F44" s="51">
        <f t="shared" si="15"/>
        <v>0.7535483871</v>
      </c>
      <c r="G44" s="10"/>
      <c r="H44" s="10"/>
      <c r="I44" s="10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50" t="s">
        <v>23</v>
      </c>
      <c r="D45" s="51">
        <f t="shared" ref="D45:F45" si="16">D25/D35</f>
        <v>1</v>
      </c>
      <c r="E45" s="51">
        <f t="shared" si="16"/>
        <v>0.95</v>
      </c>
      <c r="F45" s="51">
        <f t="shared" si="16"/>
        <v>0.979020979</v>
      </c>
      <c r="G45" s="10"/>
      <c r="H45" s="10"/>
      <c r="I45" s="10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F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/>
      <c r="H46" s="67"/>
      <c r="I46" s="67"/>
      <c r="J46" s="68" t="s">
        <v>33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0.9551906285</v>
      </c>
      <c r="H48" s="64" t="s">
        <v>34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25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B46:C46"/>
    <mergeCell ref="B48:F48"/>
    <mergeCell ref="H48:M48"/>
    <mergeCell ref="B40:M40"/>
    <mergeCell ref="J41:M41"/>
    <mergeCell ref="J42:M42"/>
    <mergeCell ref="J43:M43"/>
    <mergeCell ref="J44:M44"/>
    <mergeCell ref="J45:M45"/>
    <mergeCell ref="C50:M5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8" t="s">
        <v>25</v>
      </c>
      <c r="K43" s="59"/>
      <c r="L43" s="59"/>
      <c r="M43" s="6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G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G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7"/>
      <c r="I45" s="67"/>
      <c r="J45" s="58" t="s">
        <v>25</v>
      </c>
      <c r="K45" s="59"/>
      <c r="L45" s="59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G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1.033470546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25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B46:C46"/>
    <mergeCell ref="B48:F48"/>
    <mergeCell ref="H48:M48"/>
    <mergeCell ref="B40:M40"/>
    <mergeCell ref="J41:M41"/>
    <mergeCell ref="J42:M42"/>
    <mergeCell ref="J43:M43"/>
    <mergeCell ref="J44:M44"/>
    <mergeCell ref="J45:M45"/>
    <mergeCell ref="C50:M50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H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H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H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/>
      <c r="J46" s="68" t="s">
        <v>33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1.025803024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25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J46:M46"/>
    <mergeCell ref="B46:C46"/>
    <mergeCell ref="B48:F48"/>
    <mergeCell ref="H48:M48"/>
    <mergeCell ref="B40:M40"/>
    <mergeCell ref="J41:M41"/>
    <mergeCell ref="J42:M42"/>
    <mergeCell ref="J43:M43"/>
    <mergeCell ref="J44:M44"/>
    <mergeCell ref="J45:M45"/>
    <mergeCell ref="C50:M5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I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6">
        <f t="shared" si="15"/>
        <v>0.6547085202</v>
      </c>
      <c r="J44" s="58" t="s">
        <v>24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I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3">
        <f t="shared" si="16"/>
        <v>0.5214723926</v>
      </c>
      <c r="J45" s="64" t="s">
        <v>24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I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>
        <f t="shared" si="17"/>
        <v>0.5755919854</v>
      </c>
      <c r="J46" s="68" t="s">
        <v>33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35</v>
      </c>
      <c r="C48" s="4"/>
      <c r="D48" s="4"/>
      <c r="E48" s="4"/>
      <c r="F48" s="66"/>
      <c r="G48" s="67">
        <f>(D26+E26+F26+G26+H26+I26)/(D36+E36+F36+G36+H36+I36)</f>
        <v>0.9929059135</v>
      </c>
      <c r="H48" s="64" t="s">
        <v>36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25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8:F48"/>
    <mergeCell ref="C50:M50"/>
    <mergeCell ref="H48:M48"/>
    <mergeCell ref="B40:M40"/>
    <mergeCell ref="J41:M41"/>
    <mergeCell ref="J42:M42"/>
    <mergeCell ref="J43:M43"/>
    <mergeCell ref="J44:M44"/>
    <mergeCell ref="J45:M45"/>
    <mergeCell ref="J46:M46"/>
    <mergeCell ref="B46:C46"/>
  </mergeCells>
  <drawing r:id="rId1"/>
</worksheet>
</file>